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10423\Desktop\"/>
    </mc:Choice>
  </mc:AlternateContent>
  <bookViews>
    <workbookView xWindow="0" yWindow="0" windowWidth="13605" windowHeight="5745"/>
  </bookViews>
  <sheets>
    <sheet name="工事費内訳書" sheetId="2" r:id="rId1"/>
  </sheets>
  <definedNames>
    <definedName name="_xlnm.Print_Area" localSheetId="0">工事費内訳書!$A$1:$G$116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2" l="1"/>
  <c r="G112" i="2" s="1"/>
  <c r="G111" i="2" s="1"/>
  <c r="G104" i="2"/>
  <c r="G103" i="2"/>
  <c r="G102" i="2" s="1"/>
  <c r="G100" i="2"/>
  <c r="G99" i="2" s="1"/>
  <c r="G98" i="2" s="1"/>
  <c r="G96" i="2"/>
  <c r="G95" i="2" s="1"/>
  <c r="G94" i="2" s="1"/>
  <c r="G92" i="2" s="1"/>
  <c r="G91" i="2" s="1"/>
  <c r="G89" i="2"/>
  <c r="G87" i="2"/>
  <c r="G85" i="2"/>
  <c r="G81" i="2"/>
  <c r="G79" i="2"/>
  <c r="G73" i="2"/>
  <c r="G72" i="2"/>
  <c r="G71" i="2" s="1"/>
  <c r="G63" i="2"/>
  <c r="G58" i="2" s="1"/>
  <c r="G59" i="2"/>
  <c r="G48" i="2"/>
  <c r="G47" i="2" s="1"/>
  <c r="G45" i="2"/>
  <c r="G42" i="2"/>
  <c r="G39" i="2"/>
  <c r="G36" i="2"/>
  <c r="G33" i="2" s="1"/>
  <c r="G34" i="2"/>
  <c r="G29" i="2"/>
  <c r="G28" i="2" s="1"/>
  <c r="G25" i="2"/>
  <c r="G19" i="2"/>
  <c r="G13" i="2" s="1"/>
  <c r="G12" i="2" s="1"/>
  <c r="G11" i="2" s="1"/>
  <c r="G10" i="2" s="1"/>
  <c r="G115" i="2" s="1"/>
  <c r="G116" i="2" s="1"/>
  <c r="G14" i="2"/>
</calcChain>
</file>

<file path=xl/sharedStrings.xml><?xml version="1.0" encoding="utf-8"?>
<sst xmlns="http://schemas.openxmlformats.org/spreadsheetml/2006/main" count="227" uniqueCount="111">
  <si>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</si>
  <si>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</si>
  <si>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</si>
  <si>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</si>
  <si>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</si>
  <si>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</si>
  <si>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</si>
  <si>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</si>
  <si>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</si>
  <si>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</si>
  <si>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</si>
  <si>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</si>
  <si>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</si>
  <si>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国附　那賀川平島　用水路１１工事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</si>
  <si>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</si>
  <si>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</si>
  <si>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</si>
  <si>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</si>
  <si>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</si>
  <si>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</si>
  <si>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床掘り
_x000D_</t>
  </si>
  <si>
    <t>m3</t>
  </si>
  <si>
    <t>土砂等運搬
_x000D_場内運搬</t>
  </si>
  <si>
    <t>掘削
_x000D_堆積土砂撤去</t>
  </si>
  <si>
    <t>盛土工
_x000D_</t>
  </si>
  <si>
    <t>盛土
_x000D_構造物周辺</t>
  </si>
  <si>
    <t>盛土
_x000D_1.0m≦B＜2.5m</t>
  </si>
  <si>
    <t>盛土
_x000D_B＜1.0m</t>
  </si>
  <si>
    <t>埋戻
_x000D_構造物周辺</t>
  </si>
  <si>
    <t>埋戻
_x000D_B＜1.0m</t>
  </si>
  <si>
    <t>整形仕上げ工
_x000D_</t>
  </si>
  <si>
    <t>基面整正
_x000D_</t>
  </si>
  <si>
    <t>㎡</t>
  </si>
  <si>
    <t>法面整形
_x000D_</t>
  </si>
  <si>
    <t>構造物撤去工
_x000D_</t>
  </si>
  <si>
    <t>構造物取壊し工
_x000D_</t>
  </si>
  <si>
    <t>コンクリート構造物取壊し
_x000D_制約無</t>
  </si>
  <si>
    <t>殻運搬
_x000D_無筋ｺﾝｸﾘｰﾄ</t>
  </si>
  <si>
    <t>殻運搬・処理（産業廃棄物処分費）
_x000D_無筋ｺﾝｸﾘｰﾄ</t>
  </si>
  <si>
    <t>補修工
_x000D_</t>
  </si>
  <si>
    <t>高圧洗浄工
_x000D_</t>
  </si>
  <si>
    <t>高圧洗浄工
_x000D_30Mpa</t>
  </si>
  <si>
    <t>表面処理工
_x000D_</t>
  </si>
  <si>
    <t>表面被覆工（左官）
_x000D_無機系被覆材</t>
  </si>
  <si>
    <t>表面被覆工（左官）
_x000D_無機系被覆材,不陸調整3mm</t>
  </si>
  <si>
    <t>底版勾配修正工
_x000D_</t>
  </si>
  <si>
    <t>コンクリート
_x000D_18-8-25(20)(高炉B) W/C65%</t>
  </si>
  <si>
    <t>溶接金網
_x000D_線径3.2mm,網目100mm</t>
  </si>
  <si>
    <t>目地補修工
_x000D_</t>
  </si>
  <si>
    <t>成型ゴム挿入工
_x000D_50×50</t>
  </si>
  <si>
    <t>ｍ</t>
  </si>
  <si>
    <t>目地板
_x000D_目地板(ゴム発泡体)t=10mm</t>
  </si>
  <si>
    <t>ひび割れ補修工
_x000D_</t>
  </si>
  <si>
    <t>充填
_x000D_充填工</t>
  </si>
  <si>
    <t>現場打ち開渠工
_x000D_</t>
  </si>
  <si>
    <t>１号Ｕ型水路
_x000D_</t>
  </si>
  <si>
    <t>コンクリート
_x000D_24-12-25(20)(高炉B) W/C60%</t>
  </si>
  <si>
    <t>型枠
_x000D_</t>
  </si>
  <si>
    <t>鉄筋
_x000D_SD345,D13</t>
  </si>
  <si>
    <t>ton</t>
  </si>
  <si>
    <t>コンクリート
_x000D_18-8-40(高炉B) W/C65%</t>
  </si>
  <si>
    <t>基礎砕石
_x000D_ｸﾗｯｼｬﾗﾝ C-40 40～0mm(JIS規格品)</t>
  </si>
  <si>
    <t>止水板
_x000D_CF 150㎜×5㎜</t>
  </si>
  <si>
    <t>ウィープホール
_x000D_弁付　φ100mm</t>
  </si>
  <si>
    <t>箇所</t>
  </si>
  <si>
    <t>附帯工
_x000D_</t>
  </si>
  <si>
    <t>取合水路
_x000D_</t>
  </si>
  <si>
    <t>床版打換え工
_x000D_</t>
  </si>
  <si>
    <t>鉄筋
_x000D_SD345,D16</t>
  </si>
  <si>
    <t>緩衝材
_x000D_帯状ｺﾞﾑ支承</t>
  </si>
  <si>
    <t>差筋
_x000D_SD345,D13,</t>
  </si>
  <si>
    <t>支保
_x000D_</t>
  </si>
  <si>
    <t>空m3</t>
  </si>
  <si>
    <t>直接工事費（仮設工）
_x000D_</t>
  </si>
  <si>
    <t>仮設工
_x000D_</t>
  </si>
  <si>
    <t>工事用道路工
_x000D_回転場含む</t>
  </si>
  <si>
    <t>敷鉄板
_x000D_</t>
  </si>
  <si>
    <t>安定シート
_x000D_長繊維系ﾎﾟﾘｴｽﾃﾙ系不織布,245(N/5cm)</t>
  </si>
  <si>
    <t>大型土のう
_x000D_製作～設置～撤去</t>
  </si>
  <si>
    <t>袋</t>
  </si>
  <si>
    <t>大型土のう用購入土
_x000D_</t>
  </si>
  <si>
    <t>土のう
_x000D_</t>
  </si>
  <si>
    <t>水田復旧工
_x000D_</t>
  </si>
  <si>
    <t>耕地復旧（耕起）
_x000D_</t>
  </si>
  <si>
    <t>濁水処理工
_x000D_</t>
  </si>
  <si>
    <t>ブルーシート
_x000D_#2000</t>
  </si>
  <si>
    <t>水替工
_x000D_</t>
  </si>
  <si>
    <t>仮締切り工
_x000D_</t>
  </si>
  <si>
    <t>廃プラ処分工
_x000D_</t>
  </si>
  <si>
    <t>廃プラ処分
_x000D_運搬、処分</t>
  </si>
  <si>
    <t>残土処理工
_x000D_</t>
  </si>
  <si>
    <t>残土処理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</si>
  <si>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</si>
  <si>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</si>
  <si>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</si>
  <si>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</si>
  <si>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</si>
  <si>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</si>
  <si>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準備費
_x000D_</t>
  </si>
  <si>
    <t>伐採
_x000D_伐採、運搬、処分</t>
  </si>
  <si>
    <t>技術管理費
_x000D_</t>
  </si>
  <si>
    <t>付着強度試験（試験施工）
_x000D_単軸引張試験，1回当たり3個</t>
  </si>
  <si>
    <t>回</t>
  </si>
  <si>
    <t>付着強度試験（下地処理後）
_x000D_単軸引張試験，1回当たり3個</t>
  </si>
  <si>
    <t>付着強度試験（表面被覆後）
_x000D_単軸引張試験，1回当たり3個</t>
  </si>
  <si>
    <t>圧縮強度試験（ﾎﾟﾘﾏｰｾﾒﾝﾄﾓﾙﾀﾙ）
_x000D_JSCE-K561,1回当たり3本</t>
  </si>
  <si>
    <t>現場管理費
_x000D_</t>
  </si>
  <si>
    <t>一般管理費等
_x000D_</t>
  </si>
  <si>
    <t>一括計上価格
_x000D_</t>
  </si>
  <si>
    <t>土壌分析試験費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</si>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</sst>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+G11+G91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+G12+G71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+G13+G28+G33+G47+G58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+G14+G19+G25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203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203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21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24</v>
      </c>
      <c r="D19" s="29"/>
      <c r="E19" s="18" t="s">
        <v>15</v>
      </c>
      <c r="F19" s="19">
        <v>1</v>
      </c>
      <c r="G19" s="20">
        <f>+G20+G21+G22+G23+G24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25</v>
      </c>
      <c r="E20" s="18" t="s">
        <v>21</v>
      </c>
      <c r="F20" s="19">
        <v>59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21</v>
      </c>
      <c r="F21" s="19">
        <v>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21</v>
      </c>
      <c r="F22" s="19">
        <v>24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21</v>
      </c>
      <c r="F23" s="19">
        <v>59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21</v>
      </c>
      <c r="F24" s="19">
        <v>61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30</v>
      </c>
      <c r="D25" s="29"/>
      <c r="E25" s="18" t="s">
        <v>15</v>
      </c>
      <c r="F25" s="19">
        <v>1</v>
      </c>
      <c r="G25" s="20">
        <f>+G26+G27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31</v>
      </c>
      <c r="E26" s="18" t="s">
        <v>32</v>
      </c>
      <c r="F26" s="19">
        <v>217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32</v>
      </c>
      <c r="F27" s="19">
        <v>254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31" t="s">
        <v>34</v>
      </c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35</v>
      </c>
      <c r="D29" s="29"/>
      <c r="E29" s="18" t="s">
        <v>15</v>
      </c>
      <c r="F29" s="19">
        <v>1</v>
      </c>
      <c r="G29" s="20">
        <f>+G30+G31+G32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36</v>
      </c>
      <c r="E30" s="18" t="s">
        <v>21</v>
      </c>
      <c r="F30" s="19">
        <v>18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37</v>
      </c>
      <c r="E31" s="18" t="s">
        <v>21</v>
      </c>
      <c r="F31" s="19">
        <v>18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21</v>
      </c>
      <c r="F32" s="19">
        <v>18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31" t="s">
        <v>39</v>
      </c>
      <c r="C33" s="28"/>
      <c r="D33" s="29"/>
      <c r="E33" s="18" t="s">
        <v>15</v>
      </c>
      <c r="F33" s="19">
        <v>1</v>
      </c>
      <c r="G33" s="20">
        <f>+G34+G36+G39+G42+G45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40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41</v>
      </c>
      <c r="E35" s="18" t="s">
        <v>32</v>
      </c>
      <c r="F35" s="19">
        <v>403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31" t="s">
        <v>42</v>
      </c>
      <c r="D36" s="29"/>
      <c r="E36" s="18" t="s">
        <v>15</v>
      </c>
      <c r="F36" s="19">
        <v>1</v>
      </c>
      <c r="G36" s="20">
        <f>+G37+G38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43</v>
      </c>
      <c r="E37" s="18" t="s">
        <v>32</v>
      </c>
      <c r="F37" s="19">
        <v>191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44</v>
      </c>
      <c r="E38" s="18" t="s">
        <v>32</v>
      </c>
      <c r="F38" s="19">
        <v>191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31" t="s">
        <v>45</v>
      </c>
      <c r="D39" s="29"/>
      <c r="E39" s="18" t="s">
        <v>15</v>
      </c>
      <c r="F39" s="19">
        <v>1</v>
      </c>
      <c r="G39" s="20">
        <f>+G40+G41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46</v>
      </c>
      <c r="E40" s="18" t="s">
        <v>21</v>
      </c>
      <c r="F40" s="19">
        <v>11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47</v>
      </c>
      <c r="E41" s="18" t="s">
        <v>32</v>
      </c>
      <c r="F41" s="19">
        <v>189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31" t="s">
        <v>48</v>
      </c>
      <c r="D42" s="29"/>
      <c r="E42" s="18" t="s">
        <v>15</v>
      </c>
      <c r="F42" s="19">
        <v>1</v>
      </c>
      <c r="G42" s="20">
        <f>+G43+G44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49</v>
      </c>
      <c r="E43" s="18" t="s">
        <v>50</v>
      </c>
      <c r="F43" s="19">
        <v>20.6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51</v>
      </c>
      <c r="E44" s="18" t="s">
        <v>32</v>
      </c>
      <c r="F44" s="19">
        <v>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31" t="s">
        <v>52</v>
      </c>
      <c r="D45" s="29"/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2" t="s">
        <v>53</v>
      </c>
      <c r="E46" s="18" t="s">
        <v>50</v>
      </c>
      <c r="F46" s="19">
        <v>19.8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31" t="s">
        <v>54</v>
      </c>
      <c r="C47" s="28"/>
      <c r="D47" s="29"/>
      <c r="E47" s="18" t="s">
        <v>15</v>
      </c>
      <c r="F47" s="19">
        <v>1</v>
      </c>
      <c r="G47" s="20">
        <f>+G48</f>
        <v>0</v>
      </c>
      <c r="H47" s="2"/>
      <c r="I47" s="21">
        <v>38</v>
      </c>
      <c r="J47" s="21">
        <v>2</v>
      </c>
    </row>
    <row r="48" spans="1:10" ht="42" customHeight="1">
      <c r="A48" s="16"/>
      <c r="B48" s="17"/>
      <c r="C48" s="31" t="s">
        <v>55</v>
      </c>
      <c r="D48" s="29"/>
      <c r="E48" s="18" t="s">
        <v>15</v>
      </c>
      <c r="F48" s="19">
        <v>1</v>
      </c>
      <c r="G48" s="20">
        <f>+G49+G50+G51+G52+G53+G54+G55+G56+G57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56</v>
      </c>
      <c r="E49" s="18" t="s">
        <v>21</v>
      </c>
      <c r="F49" s="19">
        <v>54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57</v>
      </c>
      <c r="E50" s="18" t="s">
        <v>32</v>
      </c>
      <c r="F50" s="19">
        <v>356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58</v>
      </c>
      <c r="E51" s="18" t="s">
        <v>59</v>
      </c>
      <c r="F51" s="19">
        <v>3.05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60</v>
      </c>
      <c r="E52" s="18" t="s">
        <v>21</v>
      </c>
      <c r="F52" s="19">
        <v>22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57</v>
      </c>
      <c r="E53" s="18" t="s">
        <v>32</v>
      </c>
      <c r="F53" s="19">
        <v>21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61</v>
      </c>
      <c r="E54" s="18" t="s">
        <v>32</v>
      </c>
      <c r="F54" s="19">
        <v>217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51</v>
      </c>
      <c r="E55" s="18" t="s">
        <v>32</v>
      </c>
      <c r="F55" s="19">
        <v>7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62</v>
      </c>
      <c r="E56" s="18" t="s">
        <v>50</v>
      </c>
      <c r="F56" s="19">
        <v>38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63</v>
      </c>
      <c r="E57" s="18" t="s">
        <v>64</v>
      </c>
      <c r="F57" s="19">
        <v>11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31" t="s">
        <v>65</v>
      </c>
      <c r="C58" s="28"/>
      <c r="D58" s="29"/>
      <c r="E58" s="18" t="s">
        <v>15</v>
      </c>
      <c r="F58" s="19">
        <v>1</v>
      </c>
      <c r="G58" s="20">
        <f>+G59+G63</f>
        <v>0</v>
      </c>
      <c r="H58" s="2"/>
      <c r="I58" s="21">
        <v>49</v>
      </c>
      <c r="J58" s="21">
        <v>2</v>
      </c>
    </row>
    <row r="59" spans="1:10" ht="42" customHeight="1">
      <c r="A59" s="16"/>
      <c r="B59" s="17"/>
      <c r="C59" s="31" t="s">
        <v>66</v>
      </c>
      <c r="D59" s="29"/>
      <c r="E59" s="18" t="s">
        <v>15</v>
      </c>
      <c r="F59" s="19">
        <v>1</v>
      </c>
      <c r="G59" s="20">
        <f>+G60+G61+G62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2" t="s">
        <v>60</v>
      </c>
      <c r="E60" s="18" t="s">
        <v>21</v>
      </c>
      <c r="F60" s="19">
        <v>0.6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57</v>
      </c>
      <c r="E61" s="18" t="s">
        <v>32</v>
      </c>
      <c r="F61" s="19">
        <v>5.7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61</v>
      </c>
      <c r="E62" s="18" t="s">
        <v>32</v>
      </c>
      <c r="F62" s="19">
        <v>2.1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31" t="s">
        <v>67</v>
      </c>
      <c r="D63" s="29"/>
      <c r="E63" s="18" t="s">
        <v>15</v>
      </c>
      <c r="F63" s="19">
        <v>1</v>
      </c>
      <c r="G63" s="20">
        <f>+G64+G65+G66+G67+G68+G69+G70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56</v>
      </c>
      <c r="E64" s="18" t="s">
        <v>21</v>
      </c>
      <c r="F64" s="19">
        <v>0.8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57</v>
      </c>
      <c r="E65" s="18" t="s">
        <v>32</v>
      </c>
      <c r="F65" s="19">
        <v>5.7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68</v>
      </c>
      <c r="E66" s="18" t="s">
        <v>59</v>
      </c>
      <c r="F66" s="19">
        <v>6.2E-2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58</v>
      </c>
      <c r="E67" s="18" t="s">
        <v>59</v>
      </c>
      <c r="F67" s="19">
        <v>0.02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69</v>
      </c>
      <c r="E68" s="18" t="s">
        <v>32</v>
      </c>
      <c r="F68" s="19">
        <v>0.7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70</v>
      </c>
      <c r="E69" s="18" t="s">
        <v>59</v>
      </c>
      <c r="F69" s="19">
        <v>2E-3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71</v>
      </c>
      <c r="E70" s="18" t="s">
        <v>72</v>
      </c>
      <c r="F70" s="19">
        <v>4</v>
      </c>
      <c r="G70" s="33"/>
      <c r="H70" s="2"/>
      <c r="I70" s="21">
        <v>61</v>
      </c>
      <c r="J70" s="21">
        <v>4</v>
      </c>
    </row>
    <row r="71" spans="1:10" ht="42" customHeight="1">
      <c r="A71" s="30" t="s">
        <v>73</v>
      </c>
      <c r="B71" s="28"/>
      <c r="C71" s="28"/>
      <c r="D71" s="29"/>
      <c r="E71" s="18" t="s">
        <v>15</v>
      </c>
      <c r="F71" s="19">
        <v>1</v>
      </c>
      <c r="G71" s="20">
        <f>+G72</f>
        <v>0</v>
      </c>
      <c r="H71" s="2"/>
      <c r="I71" s="21">
        <v>62</v>
      </c>
      <c r="J71" s="21">
        <v>1</v>
      </c>
    </row>
    <row r="72" spans="1:10" ht="42" customHeight="1">
      <c r="A72" s="16"/>
      <c r="B72" s="31" t="s">
        <v>74</v>
      </c>
      <c r="C72" s="28"/>
      <c r="D72" s="29"/>
      <c r="E72" s="18" t="s">
        <v>15</v>
      </c>
      <c r="F72" s="19">
        <v>1</v>
      </c>
      <c r="G72" s="20">
        <f>+G73+G79+G81+G85+G87+G89</f>
        <v>0</v>
      </c>
      <c r="H72" s="2"/>
      <c r="I72" s="21">
        <v>63</v>
      </c>
      <c r="J72" s="21">
        <v>2</v>
      </c>
    </row>
    <row r="73" spans="1:10" ht="42" customHeight="1">
      <c r="A73" s="16"/>
      <c r="B73" s="17"/>
      <c r="C73" s="31" t="s">
        <v>75</v>
      </c>
      <c r="D73" s="29"/>
      <c r="E73" s="18" t="s">
        <v>15</v>
      </c>
      <c r="F73" s="19">
        <v>1</v>
      </c>
      <c r="G73" s="20">
        <f>+G74+G75+G76+G77+G78</f>
        <v>0</v>
      </c>
      <c r="H73" s="2"/>
      <c r="I73" s="21">
        <v>64</v>
      </c>
      <c r="J73" s="21">
        <v>3</v>
      </c>
    </row>
    <row r="74" spans="1:10" ht="42" customHeight="1">
      <c r="A74" s="16"/>
      <c r="B74" s="17"/>
      <c r="C74" s="17"/>
      <c r="D74" s="32" t="s">
        <v>76</v>
      </c>
      <c r="E74" s="18" t="s">
        <v>32</v>
      </c>
      <c r="F74" s="19">
        <v>971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77</v>
      </c>
      <c r="E75" s="18" t="s">
        <v>32</v>
      </c>
      <c r="F75" s="19">
        <v>1006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78</v>
      </c>
      <c r="E76" s="18" t="s">
        <v>79</v>
      </c>
      <c r="F76" s="19">
        <v>42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80</v>
      </c>
      <c r="E77" s="18" t="s">
        <v>21</v>
      </c>
      <c r="F77" s="19">
        <v>9.4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2" t="s">
        <v>81</v>
      </c>
      <c r="E78" s="18" t="s">
        <v>21</v>
      </c>
      <c r="F78" s="19">
        <v>5.6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31" t="s">
        <v>82</v>
      </c>
      <c r="D79" s="29"/>
      <c r="E79" s="18" t="s">
        <v>15</v>
      </c>
      <c r="F79" s="19">
        <v>1</v>
      </c>
      <c r="G79" s="20">
        <f>+G80</f>
        <v>0</v>
      </c>
      <c r="H79" s="2"/>
      <c r="I79" s="21">
        <v>70</v>
      </c>
      <c r="J79" s="21">
        <v>3</v>
      </c>
    </row>
    <row r="80" spans="1:10" ht="42" customHeight="1">
      <c r="A80" s="16"/>
      <c r="B80" s="17"/>
      <c r="C80" s="17"/>
      <c r="D80" s="32" t="s">
        <v>83</v>
      </c>
      <c r="E80" s="18" t="s">
        <v>32</v>
      </c>
      <c r="F80" s="19">
        <v>1006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31" t="s">
        <v>84</v>
      </c>
      <c r="D81" s="29"/>
      <c r="E81" s="18" t="s">
        <v>15</v>
      </c>
      <c r="F81" s="19">
        <v>1</v>
      </c>
      <c r="G81" s="20">
        <f>+G82+G83+G84</f>
        <v>0</v>
      </c>
      <c r="H81" s="2"/>
      <c r="I81" s="21">
        <v>72</v>
      </c>
      <c r="J81" s="21">
        <v>3</v>
      </c>
    </row>
    <row r="82" spans="1:10" ht="42" customHeight="1">
      <c r="A82" s="16"/>
      <c r="B82" s="17"/>
      <c r="C82" s="17"/>
      <c r="D82" s="32" t="s">
        <v>81</v>
      </c>
      <c r="E82" s="18" t="s">
        <v>21</v>
      </c>
      <c r="F82" s="19">
        <v>1.6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85</v>
      </c>
      <c r="E83" s="18" t="s">
        <v>32</v>
      </c>
      <c r="F83" s="19">
        <v>12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86</v>
      </c>
      <c r="E84" s="18" t="s">
        <v>15</v>
      </c>
      <c r="F84" s="19">
        <v>1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31" t="s">
        <v>87</v>
      </c>
      <c r="D85" s="29"/>
      <c r="E85" s="18" t="s">
        <v>15</v>
      </c>
      <c r="F85" s="19">
        <v>1</v>
      </c>
      <c r="G85" s="20">
        <f>+G86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2" t="s">
        <v>81</v>
      </c>
      <c r="E86" s="18" t="s">
        <v>21</v>
      </c>
      <c r="F86" s="19">
        <v>0.6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31" t="s">
        <v>88</v>
      </c>
      <c r="D87" s="29"/>
      <c r="E87" s="18" t="s">
        <v>15</v>
      </c>
      <c r="F87" s="19">
        <v>1</v>
      </c>
      <c r="G87" s="20">
        <f>+G88</f>
        <v>0</v>
      </c>
      <c r="H87" s="2"/>
      <c r="I87" s="21">
        <v>78</v>
      </c>
      <c r="J87" s="21">
        <v>3</v>
      </c>
    </row>
    <row r="88" spans="1:10" ht="42" customHeight="1">
      <c r="A88" s="16"/>
      <c r="B88" s="17"/>
      <c r="C88" s="17"/>
      <c r="D88" s="32" t="s">
        <v>89</v>
      </c>
      <c r="E88" s="18" t="s">
        <v>21</v>
      </c>
      <c r="F88" s="19">
        <v>1.5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31" t="s">
        <v>90</v>
      </c>
      <c r="D89" s="29"/>
      <c r="E89" s="18" t="s">
        <v>15</v>
      </c>
      <c r="F89" s="19">
        <v>1</v>
      </c>
      <c r="G89" s="20">
        <f>+G90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91</v>
      </c>
      <c r="E90" s="18" t="s">
        <v>21</v>
      </c>
      <c r="F90" s="19">
        <v>17</v>
      </c>
      <c r="G90" s="33"/>
      <c r="H90" s="2"/>
      <c r="I90" s="21">
        <v>81</v>
      </c>
      <c r="J90" s="21">
        <v>4</v>
      </c>
    </row>
    <row r="91" spans="1:10" ht="42" customHeight="1">
      <c r="A91" s="30" t="s">
        <v>92</v>
      </c>
      <c r="B91" s="28"/>
      <c r="C91" s="28"/>
      <c r="D91" s="29"/>
      <c r="E91" s="18" t="s">
        <v>15</v>
      </c>
      <c r="F91" s="19">
        <v>1</v>
      </c>
      <c r="G91" s="20">
        <f>+G92+G109</f>
        <v>0</v>
      </c>
      <c r="H91" s="2"/>
      <c r="I91" s="21">
        <v>82</v>
      </c>
      <c r="J91" s="21"/>
    </row>
    <row r="92" spans="1:10" ht="42" customHeight="1">
      <c r="A92" s="30" t="s">
        <v>93</v>
      </c>
      <c r="B92" s="28"/>
      <c r="C92" s="28"/>
      <c r="D92" s="29"/>
      <c r="E92" s="18" t="s">
        <v>15</v>
      </c>
      <c r="F92" s="19">
        <v>1</v>
      </c>
      <c r="G92" s="20">
        <f>+G93+G94+G98+G102</f>
        <v>0</v>
      </c>
      <c r="H92" s="2"/>
      <c r="I92" s="21">
        <v>83</v>
      </c>
      <c r="J92" s="21">
        <v>200</v>
      </c>
    </row>
    <row r="93" spans="1:10" ht="42" customHeight="1">
      <c r="A93" s="30" t="s">
        <v>94</v>
      </c>
      <c r="B93" s="28"/>
      <c r="C93" s="28"/>
      <c r="D93" s="29"/>
      <c r="E93" s="18" t="s">
        <v>15</v>
      </c>
      <c r="F93" s="19">
        <v>1</v>
      </c>
      <c r="G93" s="33"/>
      <c r="H93" s="2"/>
      <c r="I93" s="21">
        <v>84</v>
      </c>
      <c r="J93" s="21"/>
    </row>
    <row r="94" spans="1:10" ht="42" customHeight="1">
      <c r="A94" s="30" t="s">
        <v>95</v>
      </c>
      <c r="B94" s="28"/>
      <c r="C94" s="28"/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1</v>
      </c>
    </row>
    <row r="95" spans="1:10" ht="42" customHeight="1">
      <c r="A95" s="16"/>
      <c r="B95" s="31" t="s">
        <v>96</v>
      </c>
      <c r="C95" s="28"/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2</v>
      </c>
    </row>
    <row r="96" spans="1:10" ht="42" customHeight="1">
      <c r="A96" s="16"/>
      <c r="B96" s="17"/>
      <c r="C96" s="31" t="s">
        <v>95</v>
      </c>
      <c r="D96" s="29"/>
      <c r="E96" s="18" t="s">
        <v>15</v>
      </c>
      <c r="F96" s="19">
        <v>1</v>
      </c>
      <c r="G96" s="20">
        <f>+G97</f>
        <v>0</v>
      </c>
      <c r="H96" s="2"/>
      <c r="I96" s="21">
        <v>87</v>
      </c>
      <c r="J96" s="21">
        <v>3</v>
      </c>
    </row>
    <row r="97" spans="1:10" ht="42" customHeight="1">
      <c r="A97" s="16"/>
      <c r="B97" s="17"/>
      <c r="C97" s="17"/>
      <c r="D97" s="32" t="s">
        <v>97</v>
      </c>
      <c r="E97" s="18" t="s">
        <v>59</v>
      </c>
      <c r="F97" s="19">
        <v>173.23</v>
      </c>
      <c r="G97" s="33"/>
      <c r="H97" s="2"/>
      <c r="I97" s="21">
        <v>88</v>
      </c>
      <c r="J97" s="21">
        <v>4</v>
      </c>
    </row>
    <row r="98" spans="1:10" ht="42" customHeight="1">
      <c r="A98" s="30" t="s">
        <v>98</v>
      </c>
      <c r="B98" s="28"/>
      <c r="C98" s="28"/>
      <c r="D98" s="29"/>
      <c r="E98" s="18" t="s">
        <v>15</v>
      </c>
      <c r="F98" s="19">
        <v>1</v>
      </c>
      <c r="G98" s="20">
        <f>+G99</f>
        <v>0</v>
      </c>
      <c r="H98" s="2"/>
      <c r="I98" s="21">
        <v>89</v>
      </c>
      <c r="J98" s="21">
        <v>1</v>
      </c>
    </row>
    <row r="99" spans="1:10" ht="42" customHeight="1">
      <c r="A99" s="16"/>
      <c r="B99" s="31" t="s">
        <v>96</v>
      </c>
      <c r="C99" s="28"/>
      <c r="D99" s="29"/>
      <c r="E99" s="18" t="s">
        <v>15</v>
      </c>
      <c r="F99" s="19">
        <v>1</v>
      </c>
      <c r="G99" s="20">
        <f>+G100</f>
        <v>0</v>
      </c>
      <c r="H99" s="2"/>
      <c r="I99" s="21">
        <v>90</v>
      </c>
      <c r="J99" s="21">
        <v>2</v>
      </c>
    </row>
    <row r="100" spans="1:10" ht="42" customHeight="1">
      <c r="A100" s="16"/>
      <c r="B100" s="17"/>
      <c r="C100" s="31" t="s">
        <v>98</v>
      </c>
      <c r="D100" s="29"/>
      <c r="E100" s="18" t="s">
        <v>15</v>
      </c>
      <c r="F100" s="19">
        <v>1</v>
      </c>
      <c r="G100" s="20">
        <f>+G101</f>
        <v>0</v>
      </c>
      <c r="H100" s="2"/>
      <c r="I100" s="21">
        <v>91</v>
      </c>
      <c r="J100" s="21">
        <v>3</v>
      </c>
    </row>
    <row r="101" spans="1:10" ht="42" customHeight="1">
      <c r="A101" s="16"/>
      <c r="B101" s="17"/>
      <c r="C101" s="17"/>
      <c r="D101" s="32" t="s">
        <v>99</v>
      </c>
      <c r="E101" s="18" t="s">
        <v>15</v>
      </c>
      <c r="F101" s="19">
        <v>1</v>
      </c>
      <c r="G101" s="33"/>
      <c r="H101" s="2"/>
      <c r="I101" s="21">
        <v>92</v>
      </c>
      <c r="J101" s="21">
        <v>4</v>
      </c>
    </row>
    <row r="102" spans="1:10" ht="42" customHeight="1">
      <c r="A102" s="30" t="s">
        <v>100</v>
      </c>
      <c r="B102" s="28"/>
      <c r="C102" s="28"/>
      <c r="D102" s="29"/>
      <c r="E102" s="18" t="s">
        <v>15</v>
      </c>
      <c r="F102" s="19">
        <v>1</v>
      </c>
      <c r="G102" s="20">
        <f>+G103</f>
        <v>0</v>
      </c>
      <c r="H102" s="2"/>
      <c r="I102" s="21">
        <v>93</v>
      </c>
      <c r="J102" s="21">
        <v>1</v>
      </c>
    </row>
    <row r="103" spans="1:10" ht="42" customHeight="1">
      <c r="A103" s="16"/>
      <c r="B103" s="31" t="s">
        <v>96</v>
      </c>
      <c r="C103" s="28"/>
      <c r="D103" s="29"/>
      <c r="E103" s="18" t="s">
        <v>15</v>
      </c>
      <c r="F103" s="19">
        <v>1</v>
      </c>
      <c r="G103" s="20">
        <f>+G104</f>
        <v>0</v>
      </c>
      <c r="H103" s="2"/>
      <c r="I103" s="21">
        <v>94</v>
      </c>
      <c r="J103" s="21">
        <v>2</v>
      </c>
    </row>
    <row r="104" spans="1:10" ht="42" customHeight="1">
      <c r="A104" s="16"/>
      <c r="B104" s="17"/>
      <c r="C104" s="31" t="s">
        <v>100</v>
      </c>
      <c r="D104" s="29"/>
      <c r="E104" s="18" t="s">
        <v>15</v>
      </c>
      <c r="F104" s="19">
        <v>1</v>
      </c>
      <c r="G104" s="20">
        <f>+G105+G106+G107+G108</f>
        <v>0</v>
      </c>
      <c r="H104" s="2"/>
      <c r="I104" s="21">
        <v>95</v>
      </c>
      <c r="J104" s="21">
        <v>3</v>
      </c>
    </row>
    <row r="105" spans="1:10" ht="42" customHeight="1">
      <c r="A105" s="16"/>
      <c r="B105" s="17"/>
      <c r="C105" s="17"/>
      <c r="D105" s="32" t="s">
        <v>101</v>
      </c>
      <c r="E105" s="18" t="s">
        <v>102</v>
      </c>
      <c r="F105" s="19">
        <v>2</v>
      </c>
      <c r="G105" s="33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2" t="s">
        <v>103</v>
      </c>
      <c r="E106" s="18" t="s">
        <v>102</v>
      </c>
      <c r="F106" s="19">
        <v>4</v>
      </c>
      <c r="G106" s="33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2" t="s">
        <v>104</v>
      </c>
      <c r="E107" s="18" t="s">
        <v>102</v>
      </c>
      <c r="F107" s="19">
        <v>4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2" t="s">
        <v>105</v>
      </c>
      <c r="E108" s="18" t="s">
        <v>102</v>
      </c>
      <c r="F108" s="19">
        <v>2</v>
      </c>
      <c r="G108" s="33"/>
      <c r="H108" s="2"/>
      <c r="I108" s="21">
        <v>99</v>
      </c>
      <c r="J108" s="21">
        <v>4</v>
      </c>
    </row>
    <row r="109" spans="1:10" ht="42" customHeight="1">
      <c r="A109" s="30" t="s">
        <v>106</v>
      </c>
      <c r="B109" s="28"/>
      <c r="C109" s="28"/>
      <c r="D109" s="29"/>
      <c r="E109" s="18" t="s">
        <v>15</v>
      </c>
      <c r="F109" s="19">
        <v>1</v>
      </c>
      <c r="G109" s="33"/>
      <c r="H109" s="2"/>
      <c r="I109" s="21">
        <v>100</v>
      </c>
      <c r="J109" s="21">
        <v>210</v>
      </c>
    </row>
    <row r="110" spans="1:10" ht="42" customHeight="1">
      <c r="A110" s="30" t="s">
        <v>107</v>
      </c>
      <c r="B110" s="28"/>
      <c r="C110" s="28"/>
      <c r="D110" s="29"/>
      <c r="E110" s="18" t="s">
        <v>15</v>
      </c>
      <c r="F110" s="19">
        <v>1</v>
      </c>
      <c r="G110" s="33"/>
      <c r="H110" s="2"/>
      <c r="I110" s="21">
        <v>101</v>
      </c>
      <c r="J110" s="21">
        <v>220</v>
      </c>
    </row>
    <row r="111" spans="1:10" ht="42" customHeight="1">
      <c r="A111" s="30" t="s">
        <v>108</v>
      </c>
      <c r="B111" s="28"/>
      <c r="C111" s="28"/>
      <c r="D111" s="29"/>
      <c r="E111" s="18" t="s">
        <v>15</v>
      </c>
      <c r="F111" s="19">
        <v>1</v>
      </c>
      <c r="G111" s="20">
        <f>+G112</f>
        <v>0</v>
      </c>
      <c r="H111" s="2"/>
      <c r="I111" s="21">
        <v>102</v>
      </c>
      <c r="J111" s="21">
        <v>1</v>
      </c>
    </row>
    <row r="112" spans="1:10" ht="42" customHeight="1">
      <c r="A112" s="16"/>
      <c r="B112" s="31" t="s">
        <v>108</v>
      </c>
      <c r="C112" s="28"/>
      <c r="D112" s="29"/>
      <c r="E112" s="18" t="s">
        <v>15</v>
      </c>
      <c r="F112" s="19">
        <v>1</v>
      </c>
      <c r="G112" s="20">
        <f>+G113</f>
        <v>0</v>
      </c>
      <c r="H112" s="2"/>
      <c r="I112" s="21">
        <v>103</v>
      </c>
      <c r="J112" s="21">
        <v>2</v>
      </c>
    </row>
    <row r="113" spans="1:10" ht="42" customHeight="1">
      <c r="A113" s="16"/>
      <c r="B113" s="17"/>
      <c r="C113" s="31" t="s">
        <v>109</v>
      </c>
      <c r="D113" s="29"/>
      <c r="E113" s="18" t="s">
        <v>15</v>
      </c>
      <c r="F113" s="19">
        <v>1</v>
      </c>
      <c r="G113" s="20">
        <f>+G114</f>
        <v>0</v>
      </c>
      <c r="H113" s="2"/>
      <c r="I113" s="21">
        <v>104</v>
      </c>
      <c r="J113" s="21">
        <v>3</v>
      </c>
    </row>
    <row r="114" spans="1:10" ht="42" customHeight="1">
      <c r="A114" s="16"/>
      <c r="B114" s="17"/>
      <c r="C114" s="17"/>
      <c r="D114" s="32" t="s">
        <v>109</v>
      </c>
      <c r="E114" s="18" t="s">
        <v>15</v>
      </c>
      <c r="F114" s="19">
        <v>1</v>
      </c>
      <c r="G114" s="33"/>
      <c r="H114" s="2"/>
      <c r="I114" s="21">
        <v>105</v>
      </c>
      <c r="J114" s="21">
        <v>4</v>
      </c>
    </row>
    <row r="115" spans="1:10" ht="42" customHeight="1">
      <c r="A115" s="34" t="s">
        <v>110</v>
      </c>
      <c r="B115" s="35"/>
      <c r="C115" s="35"/>
      <c r="D115" s="36"/>
      <c r="E115" s="37" t="s">
        <v>15</v>
      </c>
      <c r="F115" s="38">
        <v>1</v>
      </c>
      <c r="G115" s="39">
        <f>+G10+G110+G111</f>
        <v>0</v>
      </c>
      <c r="H115" s="40"/>
      <c r="I115" s="41">
        <v>106</v>
      </c>
      <c r="J115" s="41">
        <v>30</v>
      </c>
    </row>
    <row r="116" spans="1:10" ht="42" customHeight="1">
      <c r="A116" s="22" t="s">
        <v>11</v>
      </c>
      <c r="B116" s="23"/>
      <c r="C116" s="23"/>
      <c r="D116" s="24"/>
      <c r="E116" s="25" t="s">
        <v>12</v>
      </c>
      <c r="F116" s="26" t="s">
        <v>12</v>
      </c>
      <c r="G116" s="27">
        <f>G115</f>
        <v>0</v>
      </c>
      <c r="I116" s="21">
        <v>107</v>
      </c>
      <c r="J116" s="21">
        <v>90</v>
      </c>
    </row>
    <row r="117" spans="1:10" ht="42" customHeight="1"/>
    <row r="118" spans="1:10" ht="42" customHeight="1"/>
  </sheetData>
  <sheetProtection algorithmName="SHA-512" hashValue="g4d+X69XMZYAhIxM8Ld0EmZg2v+tomV7lIwlGnyFOngMpxdwV8ML/nANQWm2MngpX+mK4J28QxoJaU9J+dcI3Q==" saltValue="Dp0ro7vPs1Nj4TbfEkmT1Q==" spinCount="100000" sheet="1" objects="1" scenarios="1"/>
  <mergeCells count="53">
    <mergeCell ref="A111:D111"/>
    <mergeCell ref="B112:D112"/>
    <mergeCell ref="C113:D113"/>
    <mergeCell ref="A115:D115"/>
    <mergeCell ref="C100:D100"/>
    <mergeCell ref="A102:D102"/>
    <mergeCell ref="B103:D103"/>
    <mergeCell ref="C104:D104"/>
    <mergeCell ref="A109:D109"/>
    <mergeCell ref="A110:D110"/>
    <mergeCell ref="A93:D93"/>
    <mergeCell ref="A94:D94"/>
    <mergeCell ref="B95:D95"/>
    <mergeCell ref="C96:D96"/>
    <mergeCell ref="A98:D98"/>
    <mergeCell ref="B99:D99"/>
    <mergeCell ref="C81:D81"/>
    <mergeCell ref="C85:D85"/>
    <mergeCell ref="C87:D87"/>
    <mergeCell ref="C89:D89"/>
    <mergeCell ref="A91:D91"/>
    <mergeCell ref="A92:D92"/>
    <mergeCell ref="C59:D59"/>
    <mergeCell ref="C63:D63"/>
    <mergeCell ref="A71:D71"/>
    <mergeCell ref="B72:D72"/>
    <mergeCell ref="C73:D73"/>
    <mergeCell ref="C79:D79"/>
    <mergeCell ref="C39:D39"/>
    <mergeCell ref="C42:D42"/>
    <mergeCell ref="C45:D45"/>
    <mergeCell ref="B47:D47"/>
    <mergeCell ref="C48:D48"/>
    <mergeCell ref="B58:D58"/>
    <mergeCell ref="C25:D25"/>
    <mergeCell ref="B28:D28"/>
    <mergeCell ref="C29:D29"/>
    <mergeCell ref="B33:D33"/>
    <mergeCell ref="C34:D34"/>
    <mergeCell ref="C36:D36"/>
    <mergeCell ref="A116:D116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2020-07-14T11:42:58Z</dcterms:created>
  <dcterms:modified xsi:type="dcterms:W3CDTF">2020-07-14T11:45:19Z</dcterms:modified>
</cp:coreProperties>
</file>